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приказы\ПГЗ\2025\31.03.2025\особый порядок\"/>
    </mc:Choice>
  </mc:AlternateContent>
  <xr:revisionPtr revIDLastSave="0" documentId="13_ncr:1_{8D1C369A-337E-4D27-8F69-3AD838C5DB5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n Report" sheetId="1" r:id="rId1"/>
  </sheets>
  <definedNames>
    <definedName name="_xlnm.Print_Area" localSheetId="0">'Plan Report'!$A$1:$U$20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S19" i="1"/>
  <c r="T19" i="1"/>
  <c r="Q19" i="1"/>
  <c r="U12" i="1" l="1"/>
  <c r="U19" i="1" s="1"/>
  <c r="Q9" i="1" l="1"/>
  <c r="U9" i="1" s="1"/>
  <c r="Q8" i="1"/>
  <c r="U8" i="1" s="1"/>
  <c r="Q10" i="1" l="1"/>
  <c r="Q20" i="1" s="1"/>
  <c r="U10" i="1"/>
  <c r="U20" i="1" s="1"/>
</calcChain>
</file>

<file path=xl/sharedStrings.xml><?xml version="1.0" encoding="utf-8"?>
<sst xmlns="http://schemas.openxmlformats.org/spreadsheetml/2006/main" count="183" uniqueCount="75">
  <si>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</si>
  <si>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</si>
  <si>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</si>
  <si>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</si>
  <si>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</si>
  <si>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</si>
  <si>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</si>
  <si>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</si>
  <si>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</si>
  <si>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</si>
  <si>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</si>
  <si>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</si>
  <si>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</si>
  <si>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2023</t>
  </si>
  <si>
    <t>Сумма, планируемая для закупки ТРУ с НДС, тенге</t>
  </si>
  <si>
    <t>Приоритет закупки</t>
  </si>
  <si>
    <t>Организатор закупки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</si>
  <si>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</si>
  <si>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</si>
  <si>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</si>
  <si>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</si>
  <si>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-</t>
  </si>
  <si>
    <t>Всего:</t>
  </si>
  <si>
    <t>Особый порядок</t>
  </si>
  <si>
    <t xml:space="preserve">Окончательный платеж - 0% , Промежуточный платеж - 100% , Предоплата - 0% </t>
  </si>
  <si>
    <t>Основание для способа закупок</t>
  </si>
  <si>
    <t>ТОО "АЭС Шульбинская ГЭС"</t>
  </si>
  <si>
    <t>351110.100.000000</t>
  </si>
  <si>
    <t>Электроэнергия</t>
  </si>
  <si>
    <t>DDP</t>
  </si>
  <si>
    <t>1. Товары</t>
  </si>
  <si>
    <t>для собственного потребления</t>
  </si>
  <si>
    <t>(ID00594.114.001.001) Электроэнергия; для служебных квартир</t>
  </si>
  <si>
    <t>73-1-3) приобретение электрической энергии, балансирующей электроэнергии, а также услуг по регулированию электрической мощности;</t>
  </si>
  <si>
    <t>1 Т</t>
  </si>
  <si>
    <t>2 Т</t>
  </si>
  <si>
    <t>итого по товарам:</t>
  </si>
  <si>
    <t>1 У</t>
  </si>
  <si>
    <t>692010.000.000002</t>
  </si>
  <si>
    <t>Услуги по проведению аудита финансовой отчетности</t>
  </si>
  <si>
    <t>73-1-6) приобретение услуг аудиторской организации по проведению аудита Заказчика;</t>
  </si>
  <si>
    <t>итого по услугам:</t>
  </si>
  <si>
    <t>3. Услуги</t>
  </si>
  <si>
    <t xml:space="preserve">План закупок товаров, работ и услуг с применением особого порядка ТОО "АЭС Шульбинская ГЭС" на 2025 год </t>
  </si>
  <si>
    <t xml:space="preserve"> 01.2025</t>
  </si>
  <si>
    <t>Область Абай, Жанасемейский район, поселок Шульбинск, микрорайон Промзона, дом 1.</t>
  </si>
  <si>
    <t>С 01.01.2025 г. по 31.12.2025 г.</t>
  </si>
  <si>
    <t>Одна услуга</t>
  </si>
  <si>
    <t>Потверждение отчетности по международному стандарту финансовой отчетности (МСФО)</t>
  </si>
  <si>
    <t>С даты подписания договора по 03.2028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</si>
  <si>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</si>
  <si>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</si>
  <si>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 без исключения)</t>
  </si>
  <si>
    <t>Коммунальные расходы(отопление,горячая вода) в г.Усть-Каменогорск</t>
  </si>
  <si>
    <t>ОИ</t>
  </si>
  <si>
    <t>Коммунальные расходы(отопление,горячая вода) в пос. Шульбинск</t>
  </si>
  <si>
    <t>360020.400.000003</t>
  </si>
  <si>
    <t>Услуги по подаче питьевой воды</t>
  </si>
  <si>
    <t>Коммунальные расходы (водоснабжение) - в пос. Шульбинск</t>
  </si>
  <si>
    <t>Коммунальные расходы(водоснабжение) в г.Усть-Каменогорск</t>
  </si>
  <si>
    <t>370011.900.000000</t>
  </si>
  <si>
    <t>Услуги по удалению сточных вод</t>
  </si>
  <si>
    <t>Услуги по удалению сточных вод (отведение)</t>
  </si>
  <si>
    <t>Коммунальные расходы (удаление сточных вод) - в пос. Шульбинск</t>
  </si>
  <si>
    <t>Услуги по удалению сточных вод (отведение) г.Усть-каменогорск</t>
  </si>
  <si>
    <t>73-1-19) 19)	приобретение природного газа, воды, услуг водоснабжения и тепловой энергии через присоединенную сеть, а также услуг отвода стоков (канализации);</t>
  </si>
  <si>
    <t>2 У</t>
  </si>
  <si>
    <t>3 У</t>
  </si>
  <si>
    <t>4 У</t>
  </si>
  <si>
    <t>5 У</t>
  </si>
  <si>
    <t>6 У</t>
  </si>
  <si>
    <t>7 У</t>
  </si>
  <si>
    <t>кВт*ч</t>
  </si>
  <si>
    <t>ВКО, г. Усть-Каменогорск</t>
  </si>
  <si>
    <t>Коммунальные расходы по служебным квартирам – электроэнергия в Усть-Каменогорске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</si>
</sst>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indexed="8"/>
      <name val="Calibri"/>
      <family val="2"/>
      <scheme val="minor"/>
    </font>
    <font>
      <sz val="11"/>
      <name val="Calibri"/>
    </font>
    <font>
      <b/>
      <sz val="10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scheme val="minor"/>
    </font>
    <font>
      <b/>
      <sz val="1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6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20"/>
  <sheetViews>
    <sheetView tabSelected="1" topLeftCell="A15" zoomScale="70" zoomScaleNormal="70" workbookViewId="0">
      <selection activeCell="P14" sqref="P14"/>
    </sheetView>
  </sheetViews>
  <sheetFormatPr defaultRowHeight="15" x14ac:dyDescent="0.25"/>
  <cols>
    <col min="1" max="1" width="4.28515625" customWidth="1"/>
    <col min="2" max="2" width="10.28515625" customWidth="1"/>
    <col min="3" max="5" width="13.7109375" customWidth="1"/>
    <col min="6" max="6" width="9" customWidth="1"/>
    <col min="7" max="7" width="15" customWidth="1"/>
    <col min="8" max="8" width="7" customWidth="1"/>
    <col min="9" max="9" width="10" customWidth="1"/>
    <col min="10" max="10" width="13" customWidth="1"/>
    <col min="11" max="12" width="13.140625" customWidth="1"/>
    <col min="13" max="13" width="12.42578125" customWidth="1"/>
    <col min="14" max="14" width="7.140625" customWidth="1"/>
    <col min="15" max="15" width="14.7109375" customWidth="1"/>
    <col min="16" max="16" width="15.7109375" customWidth="1"/>
    <col min="17" max="17" width="15.7109375" bestFit="1" customWidth="1"/>
    <col min="18" max="20" width="15.7109375" customWidth="1"/>
    <col min="21" max="21" width="14.7109375" customWidth="1"/>
    <col min="22" max="22" width="10.5703125" customWidth="1"/>
    <col min="23" max="23" width="19" bestFit="1" customWidth="1"/>
    <col min="25" max="25" width="13.85546875" bestFit="1" customWidth="1"/>
  </cols>
  <sheetData>
    <row r="2" spans="1:23" ht="17.25" x14ac:dyDescent="0.25">
      <c r="A2" s="33" t="s">
        <v>43</v>
      </c>
    </row>
    <row r="3" spans="1:23" ht="15.75" thickBot="1" x14ac:dyDescent="0.3"/>
    <row r="4" spans="1:23" ht="15.75" thickBot="1" x14ac:dyDescent="0.3">
      <c r="A4" s="36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25</v>
      </c>
      <c r="H4" s="34" t="s">
        <v>6</v>
      </c>
      <c r="I4" s="34" t="s">
        <v>7</v>
      </c>
      <c r="J4" s="34" t="s">
        <v>8</v>
      </c>
      <c r="K4" s="34" t="s">
        <v>9</v>
      </c>
      <c r="L4" s="34" t="s">
        <v>10</v>
      </c>
      <c r="M4" s="34" t="s">
        <v>11</v>
      </c>
      <c r="N4" s="34" t="s">
        <v>12</v>
      </c>
      <c r="O4" s="34">
        <v>2025</v>
      </c>
      <c r="P4" s="34" t="s">
        <v>13</v>
      </c>
      <c r="Q4" s="34" t="s">
        <v>13</v>
      </c>
      <c r="R4" s="19">
        <v>2026</v>
      </c>
      <c r="S4" s="19">
        <v>2027</v>
      </c>
      <c r="T4" s="19">
        <v>2028</v>
      </c>
      <c r="U4" s="34" t="s">
        <v>14</v>
      </c>
      <c r="V4" s="34" t="s">
        <v>15</v>
      </c>
      <c r="W4" s="38" t="s">
        <v>16</v>
      </c>
    </row>
    <row r="5" spans="1:23" ht="98.45" customHeight="1" thickBot="1" x14ac:dyDescent="0.3">
      <c r="A5" s="37" t="s">
        <v>17</v>
      </c>
      <c r="B5" s="35" t="s">
        <v>17</v>
      </c>
      <c r="C5" s="35" t="s">
        <v>17</v>
      </c>
      <c r="D5" s="35" t="s">
        <v>17</v>
      </c>
      <c r="E5" s="35" t="s">
        <v>17</v>
      </c>
      <c r="F5" s="35" t="s">
        <v>17</v>
      </c>
      <c r="G5" s="35" t="s">
        <v>17</v>
      </c>
      <c r="H5" s="35" t="s">
        <v>17</v>
      </c>
      <c r="I5" s="35" t="s">
        <v>17</v>
      </c>
      <c r="J5" s="35" t="s">
        <v>17</v>
      </c>
      <c r="K5" s="35" t="s">
        <v>17</v>
      </c>
      <c r="L5" s="35" t="s">
        <v>17</v>
      </c>
      <c r="M5" s="35" t="s">
        <v>17</v>
      </c>
      <c r="N5" s="35" t="s">
        <v>17</v>
      </c>
      <c r="O5" s="17" t="s">
        <v>18</v>
      </c>
      <c r="P5" s="17" t="s">
        <v>19</v>
      </c>
      <c r="Q5" s="17" t="s">
        <v>20</v>
      </c>
      <c r="R5" s="17" t="s">
        <v>20</v>
      </c>
      <c r="S5" s="17" t="s">
        <v>20</v>
      </c>
      <c r="T5" s="17" t="s">
        <v>20</v>
      </c>
      <c r="U5" s="35" t="s">
        <v>17</v>
      </c>
      <c r="V5" s="35" t="s">
        <v>17</v>
      </c>
      <c r="W5" s="39" t="s">
        <v>17</v>
      </c>
    </row>
    <row r="6" spans="1:23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</row>
    <row r="7" spans="1:23" x14ac:dyDescent="0.25">
      <c r="A7" s="15" t="s">
        <v>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95" x14ac:dyDescent="0.25">
      <c r="A8" s="7" t="s">
        <v>34</v>
      </c>
      <c r="B8" s="2" t="s">
        <v>27</v>
      </c>
      <c r="C8" s="2" t="s">
        <v>28</v>
      </c>
      <c r="D8" s="2" t="s">
        <v>31</v>
      </c>
      <c r="E8" s="2" t="s">
        <v>74</v>
      </c>
      <c r="F8" s="2" t="s">
        <v>23</v>
      </c>
      <c r="G8" s="2" t="s">
        <v>33</v>
      </c>
      <c r="H8" s="3">
        <v>0</v>
      </c>
      <c r="I8" s="3" t="s">
        <v>44</v>
      </c>
      <c r="J8" s="2" t="s">
        <v>73</v>
      </c>
      <c r="K8" s="3" t="s">
        <v>29</v>
      </c>
      <c r="L8" s="2" t="s">
        <v>46</v>
      </c>
      <c r="M8" s="2" t="s">
        <v>24</v>
      </c>
      <c r="N8" s="2" t="s">
        <v>72</v>
      </c>
      <c r="O8" s="6">
        <v>2200</v>
      </c>
      <c r="P8" s="6">
        <v>33.536000000000001</v>
      </c>
      <c r="Q8" s="20">
        <f>O8*P8</f>
        <v>73779.199999999997</v>
      </c>
      <c r="R8" s="22"/>
      <c r="S8" s="22"/>
      <c r="T8" s="22"/>
      <c r="U8" s="23">
        <f>Q8*1.12</f>
        <v>82632.703999999998</v>
      </c>
      <c r="V8" s="24" t="s">
        <v>21</v>
      </c>
      <c r="W8" s="25" t="s">
        <v>26</v>
      </c>
    </row>
    <row r="9" spans="1:23" ht="195" x14ac:dyDescent="0.25">
      <c r="A9" s="7" t="s">
        <v>35</v>
      </c>
      <c r="B9" s="2" t="s">
        <v>27</v>
      </c>
      <c r="C9" s="2" t="s">
        <v>28</v>
      </c>
      <c r="D9" s="2" t="s">
        <v>31</v>
      </c>
      <c r="E9" s="2" t="s">
        <v>32</v>
      </c>
      <c r="F9" s="2" t="s">
        <v>23</v>
      </c>
      <c r="G9" s="2" t="s">
        <v>33</v>
      </c>
      <c r="H9" s="3">
        <v>0</v>
      </c>
      <c r="I9" s="3" t="s">
        <v>44</v>
      </c>
      <c r="J9" s="2" t="s">
        <v>45</v>
      </c>
      <c r="K9" s="3" t="s">
        <v>29</v>
      </c>
      <c r="L9" s="2" t="s">
        <v>46</v>
      </c>
      <c r="M9" s="2" t="s">
        <v>24</v>
      </c>
      <c r="N9" s="2" t="s">
        <v>72</v>
      </c>
      <c r="O9" s="6">
        <v>311000</v>
      </c>
      <c r="P9" s="6">
        <v>33.536000000000001</v>
      </c>
      <c r="Q9" s="20">
        <f>O9*P9</f>
        <v>10429696</v>
      </c>
      <c r="R9" s="22"/>
      <c r="S9" s="22"/>
      <c r="T9" s="22"/>
      <c r="U9" s="23">
        <f>Q9*1.12</f>
        <v>11681259.520000001</v>
      </c>
      <c r="V9" s="24" t="s">
        <v>21</v>
      </c>
      <c r="W9" s="25" t="s">
        <v>26</v>
      </c>
    </row>
    <row r="10" spans="1:23" x14ac:dyDescent="0.25">
      <c r="A10" s="8" t="s">
        <v>36</v>
      </c>
      <c r="Q10" s="1">
        <f>SUM(Q8:Q9)</f>
        <v>10503475.199999999</v>
      </c>
      <c r="R10" s="21"/>
      <c r="S10" s="21"/>
      <c r="T10" s="21"/>
      <c r="U10" s="21">
        <f>SUM(U8:U9)</f>
        <v>11763892.224000001</v>
      </c>
    </row>
    <row r="11" spans="1:23" x14ac:dyDescent="0.25">
      <c r="A11" s="26" t="s">
        <v>42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0" x14ac:dyDescent="0.25">
      <c r="A12" s="29" t="s">
        <v>37</v>
      </c>
      <c r="B12" s="25" t="s">
        <v>38</v>
      </c>
      <c r="C12" s="25" t="s">
        <v>39</v>
      </c>
      <c r="D12" s="25" t="s">
        <v>39</v>
      </c>
      <c r="E12" s="25" t="s">
        <v>48</v>
      </c>
      <c r="F12" s="25" t="s">
        <v>23</v>
      </c>
      <c r="G12" s="29" t="s">
        <v>40</v>
      </c>
      <c r="H12" s="30">
        <v>100</v>
      </c>
      <c r="I12" s="30" t="s">
        <v>44</v>
      </c>
      <c r="J12" s="25" t="s">
        <v>45</v>
      </c>
      <c r="K12" s="31" t="s">
        <v>21</v>
      </c>
      <c r="L12" s="29" t="s">
        <v>49</v>
      </c>
      <c r="M12" s="25" t="s">
        <v>24</v>
      </c>
      <c r="N12" s="31" t="s">
        <v>47</v>
      </c>
      <c r="O12" s="30">
        <v>1</v>
      </c>
      <c r="P12" s="22">
        <v>67410714</v>
      </c>
      <c r="Q12" s="22">
        <v>20982143</v>
      </c>
      <c r="R12" s="22">
        <v>22321429</v>
      </c>
      <c r="S12" s="22">
        <v>24107143</v>
      </c>
      <c r="T12" s="22">
        <v>0</v>
      </c>
      <c r="U12" s="23">
        <f>P12*1.12</f>
        <v>75499999.680000007</v>
      </c>
      <c r="V12" s="24" t="s">
        <v>21</v>
      </c>
      <c r="W12" s="25" t="s">
        <v>26</v>
      </c>
    </row>
    <row r="13" spans="1:23" ht="210" x14ac:dyDescent="0.25">
      <c r="A13" s="29" t="s">
        <v>66</v>
      </c>
      <c r="B13" s="25" t="s">
        <v>50</v>
      </c>
      <c r="C13" s="25" t="s">
        <v>51</v>
      </c>
      <c r="D13" s="25" t="s">
        <v>52</v>
      </c>
      <c r="E13" s="25" t="s">
        <v>53</v>
      </c>
      <c r="F13" s="25" t="s">
        <v>54</v>
      </c>
      <c r="G13" s="29" t="s">
        <v>65</v>
      </c>
      <c r="H13" s="30">
        <v>100</v>
      </c>
      <c r="I13" s="30" t="s">
        <v>44</v>
      </c>
      <c r="J13" s="25" t="s">
        <v>45</v>
      </c>
      <c r="K13" s="31" t="s">
        <v>21</v>
      </c>
      <c r="L13" s="25" t="s">
        <v>46</v>
      </c>
      <c r="M13" s="25" t="s">
        <v>24</v>
      </c>
      <c r="N13" s="25" t="s">
        <v>47</v>
      </c>
      <c r="O13" s="22">
        <v>1</v>
      </c>
      <c r="P13" s="32">
        <v>187025</v>
      </c>
      <c r="Q13" s="32">
        <v>187025</v>
      </c>
      <c r="R13" s="32"/>
      <c r="S13" s="32"/>
      <c r="T13" s="32"/>
      <c r="U13" s="32">
        <v>209468</v>
      </c>
      <c r="V13" s="24" t="s">
        <v>21</v>
      </c>
      <c r="W13" s="25" t="s">
        <v>26</v>
      </c>
    </row>
    <row r="14" spans="1:23" ht="210" x14ac:dyDescent="0.25">
      <c r="A14" s="29" t="s">
        <v>67</v>
      </c>
      <c r="B14" s="25" t="s">
        <v>50</v>
      </c>
      <c r="C14" s="25" t="s">
        <v>51</v>
      </c>
      <c r="D14" s="25" t="s">
        <v>52</v>
      </c>
      <c r="E14" s="25" t="s">
        <v>55</v>
      </c>
      <c r="F14" s="25" t="s">
        <v>54</v>
      </c>
      <c r="G14" s="29" t="s">
        <v>65</v>
      </c>
      <c r="H14" s="30">
        <v>100</v>
      </c>
      <c r="I14" s="30" t="s">
        <v>44</v>
      </c>
      <c r="J14" s="25" t="s">
        <v>45</v>
      </c>
      <c r="K14" s="31" t="s">
        <v>21</v>
      </c>
      <c r="L14" s="25" t="s">
        <v>46</v>
      </c>
      <c r="M14" s="25" t="s">
        <v>24</v>
      </c>
      <c r="N14" s="25" t="s">
        <v>47</v>
      </c>
      <c r="O14" s="22">
        <v>1</v>
      </c>
      <c r="P14" s="32">
        <v>11220550</v>
      </c>
      <c r="Q14" s="32">
        <v>11220550</v>
      </c>
      <c r="R14" s="32"/>
      <c r="S14" s="32"/>
      <c r="T14" s="32"/>
      <c r="U14" s="32">
        <v>11220550</v>
      </c>
      <c r="V14" s="24" t="s">
        <v>21</v>
      </c>
      <c r="W14" s="25" t="s">
        <v>26</v>
      </c>
    </row>
    <row r="15" spans="1:23" ht="210" x14ac:dyDescent="0.25">
      <c r="A15" s="29" t="s">
        <v>68</v>
      </c>
      <c r="B15" s="25" t="s">
        <v>56</v>
      </c>
      <c r="C15" s="25" t="s">
        <v>57</v>
      </c>
      <c r="D15" s="25" t="s">
        <v>57</v>
      </c>
      <c r="E15" s="25" t="s">
        <v>58</v>
      </c>
      <c r="F15" s="25" t="s">
        <v>54</v>
      </c>
      <c r="G15" s="29" t="s">
        <v>65</v>
      </c>
      <c r="H15" s="30">
        <v>100</v>
      </c>
      <c r="I15" s="30" t="s">
        <v>44</v>
      </c>
      <c r="J15" s="25" t="s">
        <v>45</v>
      </c>
      <c r="K15" s="31" t="s">
        <v>21</v>
      </c>
      <c r="L15" s="25" t="s">
        <v>46</v>
      </c>
      <c r="M15" s="25" t="s">
        <v>24</v>
      </c>
      <c r="N15" s="25" t="s">
        <v>47</v>
      </c>
      <c r="O15" s="22">
        <v>1</v>
      </c>
      <c r="P15" s="32">
        <v>2308357.62</v>
      </c>
      <c r="Q15" s="32">
        <v>2308357.62</v>
      </c>
      <c r="R15" s="32"/>
      <c r="S15" s="32"/>
      <c r="T15" s="32"/>
      <c r="U15" s="32">
        <v>2585360.5299999998</v>
      </c>
      <c r="V15" s="24" t="s">
        <v>21</v>
      </c>
      <c r="W15" s="25" t="s">
        <v>26</v>
      </c>
    </row>
    <row r="16" spans="1:23" ht="210" x14ac:dyDescent="0.25">
      <c r="A16" s="29" t="s">
        <v>69</v>
      </c>
      <c r="B16" s="25" t="s">
        <v>56</v>
      </c>
      <c r="C16" s="25" t="s">
        <v>57</v>
      </c>
      <c r="D16" s="25" t="s">
        <v>57</v>
      </c>
      <c r="E16" s="25" t="s">
        <v>59</v>
      </c>
      <c r="F16" s="25" t="s">
        <v>54</v>
      </c>
      <c r="G16" s="29" t="s">
        <v>65</v>
      </c>
      <c r="H16" s="30">
        <v>100</v>
      </c>
      <c r="I16" s="30" t="s">
        <v>44</v>
      </c>
      <c r="J16" s="25" t="s">
        <v>45</v>
      </c>
      <c r="K16" s="31" t="s">
        <v>21</v>
      </c>
      <c r="L16" s="25" t="s">
        <v>46</v>
      </c>
      <c r="M16" s="25" t="s">
        <v>24</v>
      </c>
      <c r="N16" s="25" t="s">
        <v>47</v>
      </c>
      <c r="O16" s="22">
        <v>1</v>
      </c>
      <c r="P16" s="32">
        <v>8673.25</v>
      </c>
      <c r="Q16" s="32">
        <v>8673.25</v>
      </c>
      <c r="R16" s="32"/>
      <c r="S16" s="32"/>
      <c r="T16" s="32"/>
      <c r="U16" s="32">
        <v>9714.0400000000009</v>
      </c>
      <c r="V16" s="24" t="s">
        <v>21</v>
      </c>
      <c r="W16" s="25" t="s">
        <v>26</v>
      </c>
    </row>
    <row r="17" spans="1:23" ht="210" x14ac:dyDescent="0.25">
      <c r="A17" s="29" t="s">
        <v>70</v>
      </c>
      <c r="B17" s="25" t="s">
        <v>60</v>
      </c>
      <c r="C17" s="25" t="s">
        <v>61</v>
      </c>
      <c r="D17" s="25" t="s">
        <v>62</v>
      </c>
      <c r="E17" s="25" t="s">
        <v>63</v>
      </c>
      <c r="F17" s="25" t="s">
        <v>54</v>
      </c>
      <c r="G17" s="29" t="s">
        <v>65</v>
      </c>
      <c r="H17" s="30">
        <v>100</v>
      </c>
      <c r="I17" s="30" t="s">
        <v>44</v>
      </c>
      <c r="J17" s="25" t="s">
        <v>45</v>
      </c>
      <c r="K17" s="31" t="s">
        <v>21</v>
      </c>
      <c r="L17" s="25" t="s">
        <v>46</v>
      </c>
      <c r="M17" s="25" t="s">
        <v>24</v>
      </c>
      <c r="N17" s="25" t="s">
        <v>47</v>
      </c>
      <c r="O17" s="22">
        <v>1</v>
      </c>
      <c r="P17" s="32">
        <v>1532901.25</v>
      </c>
      <c r="Q17" s="32">
        <v>1532901.25</v>
      </c>
      <c r="R17" s="32"/>
      <c r="S17" s="32"/>
      <c r="T17" s="32"/>
      <c r="U17" s="32">
        <v>1716849.4</v>
      </c>
      <c r="V17" s="24" t="s">
        <v>21</v>
      </c>
      <c r="W17" s="25" t="s">
        <v>26</v>
      </c>
    </row>
    <row r="18" spans="1:23" ht="210" x14ac:dyDescent="0.25">
      <c r="A18" s="29" t="s">
        <v>71</v>
      </c>
      <c r="B18" s="25" t="s">
        <v>60</v>
      </c>
      <c r="C18" s="25" t="s">
        <v>61</v>
      </c>
      <c r="D18" s="25" t="s">
        <v>62</v>
      </c>
      <c r="E18" s="25" t="s">
        <v>64</v>
      </c>
      <c r="F18" s="25" t="s">
        <v>54</v>
      </c>
      <c r="G18" s="29" t="s">
        <v>65</v>
      </c>
      <c r="H18" s="30">
        <v>100</v>
      </c>
      <c r="I18" s="30" t="s">
        <v>44</v>
      </c>
      <c r="J18" s="25" t="s">
        <v>45</v>
      </c>
      <c r="K18" s="31" t="s">
        <v>21</v>
      </c>
      <c r="L18" s="25" t="s">
        <v>46</v>
      </c>
      <c r="M18" s="25" t="s">
        <v>24</v>
      </c>
      <c r="N18" s="25" t="s">
        <v>47</v>
      </c>
      <c r="O18" s="22">
        <v>1</v>
      </c>
      <c r="P18" s="32">
        <v>17008</v>
      </c>
      <c r="Q18" s="32">
        <v>17008</v>
      </c>
      <c r="R18" s="32"/>
      <c r="S18" s="32"/>
      <c r="T18" s="32"/>
      <c r="U18" s="32">
        <v>19048.96</v>
      </c>
      <c r="V18" s="24" t="s">
        <v>21</v>
      </c>
      <c r="W18" s="25" t="s">
        <v>26</v>
      </c>
    </row>
    <row r="19" spans="1:23" x14ac:dyDescent="0.25">
      <c r="A19" s="27" t="s">
        <v>41</v>
      </c>
      <c r="B19" s="9"/>
      <c r="C19" s="9"/>
      <c r="D19" s="9"/>
      <c r="E19" s="9"/>
      <c r="F19" s="10"/>
      <c r="G19" s="11"/>
      <c r="H19" s="10"/>
      <c r="I19" s="12"/>
      <c r="J19" s="9"/>
      <c r="K19" s="12"/>
      <c r="L19" s="11"/>
      <c r="M19" s="9"/>
      <c r="N19" s="10"/>
      <c r="O19" s="10"/>
      <c r="P19" s="13"/>
      <c r="Q19" s="28">
        <f>SUM(Q12:Q18)</f>
        <v>36256658.119999997</v>
      </c>
      <c r="R19" s="28">
        <f t="shared" ref="R19:T19" si="0">SUM(R12:R18)</f>
        <v>22321429</v>
      </c>
      <c r="S19" s="28">
        <f t="shared" si="0"/>
        <v>24107143</v>
      </c>
      <c r="T19" s="28">
        <f t="shared" si="0"/>
        <v>0</v>
      </c>
      <c r="U19" s="28">
        <f>SUM(U12:U18)</f>
        <v>91260990.610000014</v>
      </c>
      <c r="V19" s="14"/>
      <c r="W19" s="9"/>
    </row>
    <row r="20" spans="1:23" x14ac:dyDescent="0.25">
      <c r="A20" s="4" t="s">
        <v>22</v>
      </c>
      <c r="Q20" s="18">
        <f>Q10+Q19</f>
        <v>46760133.319999993</v>
      </c>
      <c r="R20" s="18"/>
      <c r="S20" s="18"/>
      <c r="T20" s="18"/>
      <c r="U20" s="18">
        <f>U10+U19</f>
        <v>103024882.83400002</v>
      </c>
    </row>
  </sheetData>
  <mergeCells count="18">
    <mergeCell ref="I4:I5"/>
    <mergeCell ref="J4:J5"/>
    <mergeCell ref="W4:W5"/>
    <mergeCell ref="O4:Q4"/>
    <mergeCell ref="U4:U5"/>
    <mergeCell ref="V4:V5"/>
    <mergeCell ref="K4:K5"/>
    <mergeCell ref="L4:L5"/>
    <mergeCell ref="M4:M5"/>
    <mergeCell ref="N4:N5"/>
    <mergeCell ref="F4:F5"/>
    <mergeCell ref="G4:G5"/>
    <mergeCell ref="H4:H5"/>
    <mergeCell ref="A4:A5"/>
    <mergeCell ref="B4:B5"/>
    <mergeCell ref="C4:C5"/>
    <mergeCell ref="D4:D5"/>
    <mergeCell ref="E4:E5"/>
  </mergeCells>
  <phoneticPr fontId="11" type="noConversion"/>
  <printOptions horizontalCentered="1"/>
  <pageMargins left="0.39370078740157483" right="0.39370078740157483" top="0.39370078740157483" bottom="0.39370078740157483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Plan Report</vt:lpstr>
      <vt:lpstr>'Plan Report'!Область_печати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Yersin Smagulov</cp:lastModifiedBy>
  <cp:lastPrinted>2024-07-30T10:18:00Z</cp:lastPrinted>
  <dcterms:created xsi:type="dcterms:W3CDTF">2023-06-08T10:10:25Z</dcterms:created>
  <dcterms:modified xsi:type="dcterms:W3CDTF">2025-04-01T08:22:22Z</dcterms:modified>
</cp:coreProperties>
</file>